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3\_ZamowieniaPubliczne\PRZETARGI\ANNA SCHARNOWSKA\2026\Poniżej 170 tys\27 materace\4 Pytania\"/>
    </mc:Choice>
  </mc:AlternateContent>
  <xr:revisionPtr revIDLastSave="0" documentId="13_ncr:1_{0D063A18-752F-4AC2-A250-E0C76DC3F6C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opi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K9" i="1" s="1"/>
  <c r="J9" i="1" s="1"/>
  <c r="G20" i="1"/>
  <c r="I20" i="1" s="1"/>
  <c r="K20" i="1" s="1"/>
  <c r="J20" i="1" s="1"/>
  <c r="G8" i="1"/>
  <c r="G10" i="1" s="1"/>
  <c r="G21" i="1" l="1"/>
  <c r="I8" i="1"/>
  <c r="I10" i="1" l="1"/>
  <c r="I21" i="1" s="1"/>
  <c r="K8" i="1"/>
  <c r="K10" i="1" l="1"/>
  <c r="K21" i="1" s="1"/>
  <c r="J8" i="1"/>
</calcChain>
</file>

<file path=xl/sharedStrings.xml><?xml version="1.0" encoding="utf-8"?>
<sst xmlns="http://schemas.openxmlformats.org/spreadsheetml/2006/main" count="54" uniqueCount="30">
  <si>
    <t>Z</t>
  </si>
  <si>
    <t>A</t>
  </si>
  <si>
    <t>B</t>
  </si>
  <si>
    <t>C = A*B</t>
  </si>
  <si>
    <t>V</t>
  </si>
  <si>
    <t>D</t>
  </si>
  <si>
    <t>E = F/A</t>
  </si>
  <si>
    <t>F = C+D</t>
  </si>
  <si>
    <t>L.p.</t>
  </si>
  <si>
    <t>Przedmiot Zamówienia</t>
  </si>
  <si>
    <t>jedn. Miary</t>
  </si>
  <si>
    <t>ilość</t>
  </si>
  <si>
    <t>Cena jednostkowa netto</t>
  </si>
  <si>
    <t xml:space="preserve">Wartość netto </t>
  </si>
  <si>
    <t>Stawka VAT</t>
  </si>
  <si>
    <t>VAT</t>
  </si>
  <si>
    <t>Cena jednostkowa brutto</t>
  </si>
  <si>
    <t xml:space="preserve">Wartość brutto </t>
  </si>
  <si>
    <t>Wartość netto</t>
  </si>
  <si>
    <t>Podpis osoby uzupełniającej formularz oraz data</t>
  </si>
  <si>
    <t>szt</t>
  </si>
  <si>
    <t>Wartość VAT</t>
  </si>
  <si>
    <t>Wartość brutto</t>
  </si>
  <si>
    <t>DZPZ/2651/27/2026</t>
  </si>
  <si>
    <t>Dostawa materacy</t>
  </si>
  <si>
    <t>Część nr 1</t>
  </si>
  <si>
    <t>Część nr 2</t>
  </si>
  <si>
    <r>
      <rPr>
        <b/>
        <sz val="9"/>
        <rFont val="Arial"/>
        <family val="2"/>
        <charset val="238"/>
      </rPr>
      <t>Materace do łóżek szpitalnych</t>
    </r>
    <r>
      <rPr>
        <sz val="9"/>
        <rFont val="Arial"/>
        <family val="2"/>
        <charset val="238"/>
      </rPr>
      <t xml:space="preserve"> dla pacjentów, gąbkowe, o wymiarze 200x90x10 z pokrowcami kompatybilne z posiadanymi przez Zamawiającego łóżkami firmy Stiegelmeyer, model Seta Lino
</t>
    </r>
    <r>
      <rPr>
        <b/>
        <sz val="9"/>
        <color rgb="FFFF0000"/>
        <rFont val="Arial"/>
        <family val="2"/>
        <charset val="238"/>
      </rPr>
      <t>Dopuszcza się materac o szerokości 86 cm.</t>
    </r>
  </si>
  <si>
    <r>
      <rPr>
        <b/>
        <sz val="9"/>
        <rFont val="Arial"/>
        <family val="2"/>
        <charset val="238"/>
      </rPr>
      <t>Materace do łóżek szpitalnych</t>
    </r>
    <r>
      <rPr>
        <sz val="9"/>
        <rFont val="Arial"/>
        <family val="2"/>
        <charset val="238"/>
      </rPr>
      <t xml:space="preserve">
Materac szpitalny-rehabilitacyjny  w pokrowcu paroprzepuszczalnym (oddychający) nieprzemakalnym zmywalnym:
• Jednosekcyjny materac wykonany z wysoko-wytrzymałej pianki poliuretanowej.
• Trwały, elastyczny, komfortowy i miły w dotyku.
• Nieprzemakalny i oddychający.Para nie jest kumulowana na powierzchni pokrowca (oraz materaca), ale bezpiecznie odprowadzana.Co zmniejsza ryzyko odparzeń i odleżyn.
• Hypoalergiczna powłoka z poliuretanu (właściwości antybakteryjne i antygrzybiczne.)
• Posiada zamek błyskawiczny zabezpieczony listwą - łatwe zdejmowanie do prania.
• Pokrowiec można prac w temp. do 95 stopni Celsjusza.
• Pokrowiec można dezynfekować,można czyścić szmatką,gąbką itp, w szybki i higieniczny sposób można usunąć zanieczyszczenia z powierzchni materaca.
• Posiada atest niepalności
• Długość 200cm,szerokość 90cm,wysokość 15cm
• PRODUKT MEDYCZNY 
</t>
    </r>
    <r>
      <rPr>
        <b/>
        <sz val="9"/>
        <color rgb="FFFF0000"/>
        <rFont val="Arial"/>
        <family val="2"/>
        <charset val="238"/>
      </rPr>
      <t>Dopuszcza się materac o szerokości 86 cm.</t>
    </r>
  </si>
  <si>
    <r>
      <t xml:space="preserve">Materace przeciwodleżynowe
</t>
    </r>
    <r>
      <rPr>
        <sz val="8"/>
        <rFont val="Arial"/>
        <family val="2"/>
        <charset val="238"/>
      </rPr>
      <t>- Materac przeciwodleżynowy specjalistyczny, powietrzny, zmiennociśnieniowy, przeznaczony dla pacjentów z odleżynami wszystkich kategorii, wyposażony w pokrowiec
- Materac wyposażony w co najmniej 15 pojedynczych poliuretanowych komór, które w zależności od potrzeby można wymienić.</t>
    </r>
    <r>
      <rPr>
        <b/>
        <sz val="8"/>
        <color rgb="FFFF0000"/>
        <rFont val="Arial"/>
        <family val="2"/>
        <charset val="238"/>
      </rPr>
      <t xml:space="preserve"> Dopuszcza się komory wzmocnione nylonem.</t>
    </r>
    <r>
      <rPr>
        <sz val="8"/>
        <rFont val="Arial"/>
        <family val="2"/>
        <charset val="238"/>
      </rPr>
      <t xml:space="preserve">
- Pokrowiec materaca nieprzepuszczający płynów, wyposażony w zamki błyskawiczne chroniony przez  klapy zabezpieczające przed przedostawaniem się nieczystości do wnętrza materaca. Dolna część pokrowca wzmocniona w celu ochrony przed uszkodzeniem, wyposażona w pasy stabilizujące materac. Pokrowiec przystosowany do prania  w wysokiej temperaturze, z możliwością chemicznej dezynfekcji
- Pompa do materaca wyposażona w  następujące funkcje: wybór trybu pracy, wybór długości i trwania cyklu, funkcja wyboru wartości ciśnienia w materacu, wyciszenie alarmu. </t>
    </r>
    <r>
      <rPr>
        <b/>
        <sz val="8"/>
        <color rgb="FFFF0000"/>
        <rFont val="Arial"/>
        <family val="2"/>
        <charset val="238"/>
      </rPr>
      <t>Dopuszcza się pompę o ochronie przed zalaniem IPX0.</t>
    </r>
    <r>
      <rPr>
        <sz val="8"/>
        <rFont val="Arial"/>
        <family val="2"/>
        <charset val="238"/>
      </rPr>
      <t xml:space="preserve">
- Możliwość wyboru jednego z </t>
    </r>
    <r>
      <rPr>
        <strike/>
        <sz val="8"/>
        <rFont val="Arial"/>
        <family val="2"/>
        <charset val="238"/>
      </rPr>
      <t>trzech</t>
    </r>
    <r>
      <rPr>
        <sz val="8"/>
        <rFont val="Arial"/>
        <family val="2"/>
        <charset val="238"/>
      </rPr>
      <t xml:space="preserve"> </t>
    </r>
    <r>
      <rPr>
        <b/>
        <sz val="8"/>
        <color rgb="FFFF0000"/>
        <rFont val="Arial"/>
        <family val="2"/>
        <charset val="238"/>
      </rPr>
      <t xml:space="preserve">dwóch </t>
    </r>
    <r>
      <rPr>
        <sz val="8"/>
        <rFont val="Arial"/>
        <family val="2"/>
        <charset val="238"/>
      </rPr>
      <t>trybów pracy materaca, zmiennociśnieniowy, statyczny, maksymalne wypełnienie komór do 30 min. Po wyłączeniu trybu materac wraca do poprzedniego ustawienia
- Pompa posiada alarm wizualny i dźwiękowy: minimum dla niskiego ciśnienia w materacu, usterki
- Pompa materaca przeznaczona dla pacjentów o wadze</t>
    </r>
    <r>
      <rPr>
        <b/>
        <sz val="8"/>
        <color rgb="FFFF0000"/>
        <rFont val="Arial"/>
        <family val="2"/>
        <charset val="238"/>
      </rPr>
      <t xml:space="preserve"> min. </t>
    </r>
    <r>
      <rPr>
        <sz val="8"/>
        <rFont val="Arial"/>
        <family val="2"/>
        <charset val="238"/>
      </rPr>
      <t xml:space="preserve">150 kg, wyposażona w filtr powietrza, przyciski membranowe oraz uchwyty umożliwiające powieszenie jej na ramie łóżka. Pompa wyposażona w filtr powietrza
- W pompie do materaca gniazdo szybko złączki dla przewodów powietrza znajdującego się po lewej stronie, po tej samej stronie co przewód powietrzny wychodzący z materaca p/odleżynowego
- Zasilenie 230V, ochrona pompy przed zalaniem.  Długość przewodu zasilającego minimum 500cm.
- Wymiary materaca długość 1950mm – 2000mm, szerokość 850mm -  900mm, wysokość komór </t>
    </r>
    <r>
      <rPr>
        <strike/>
        <sz val="8"/>
        <rFont val="Arial"/>
        <family val="2"/>
        <charset val="238"/>
      </rPr>
      <t>140 mm +/- 10mm</t>
    </r>
    <r>
      <rPr>
        <sz val="8"/>
        <rFont val="Arial"/>
        <family val="2"/>
        <charset val="238"/>
      </rPr>
      <t xml:space="preserve"> </t>
    </r>
    <r>
      <rPr>
        <b/>
        <sz val="8"/>
        <color rgb="FFFF0000"/>
        <rFont val="Arial"/>
        <family val="2"/>
        <charset val="238"/>
      </rPr>
      <t>110mm - 140 mm. Dopuszcza się materac o wysokości 12,6 cm + podkład 6cm.</t>
    </r>
    <r>
      <rPr>
        <sz val="8"/>
        <rFont val="Arial"/>
        <family val="2"/>
        <charset val="238"/>
      </rPr>
      <t xml:space="preserve">
- Materac przeciwodleżynowy  i pompa przeznaczona do terapii długoterminowej
- Wymagany jest dodatkowy pokrowiec oraz dwie dodatkowe komory pasujące do materaca
- Gwarancja na materac przeciwodleżynowy i pompę do materaca  minimum 24 miesiące
- Instrukcja obsługi w języku polskim  w formie papierowej lub elektronicznej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</si>
</sst>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7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17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strike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rgb="FF92D050"/>
        <bgColor indexed="13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Border="0" applyProtection="0"/>
    <xf numFmtId="0" fontId="9" fillId="0" borderId="0"/>
    <xf numFmtId="9" fontId="8" fillId="0" borderId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9" fontId="0" fillId="0" borderId="5" xfId="3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center" vertical="center" wrapText="1"/>
    </xf>
    <xf numFmtId="164" fontId="2" fillId="5" borderId="15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9" fontId="0" fillId="0" borderId="17" xfId="3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left" vertical="center" wrapText="1"/>
    </xf>
    <xf numFmtId="9" fontId="0" fillId="0" borderId="0" xfId="3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164" fontId="2" fillId="3" borderId="29" xfId="0" applyNumberFormat="1" applyFont="1" applyFill="1" applyBorder="1" applyAlignment="1">
      <alignment horizontal="center" vertical="center" wrapText="1"/>
    </xf>
    <xf numFmtId="164" fontId="2" fillId="3" borderId="30" xfId="0" applyNumberFormat="1" applyFont="1" applyFill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center" vertical="center" wrapText="1"/>
    </xf>
    <xf numFmtId="164" fontId="2" fillId="5" borderId="30" xfId="0" applyNumberFormat="1" applyFont="1" applyFill="1" applyBorder="1" applyAlignment="1">
      <alignment horizontal="center" vertical="center" wrapText="1"/>
    </xf>
    <xf numFmtId="164" fontId="2" fillId="5" borderId="3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Normalny" xfId="0" builtinId="0"/>
    <cellStyle name="Normalny 4" xfId="2" xr:uid="{00000000-0005-0000-0000-000002000000}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4"/>
  <sheetViews>
    <sheetView tabSelected="1" topLeftCell="A20" zoomScale="145" zoomScaleNormal="145" workbookViewId="0">
      <selection activeCell="B11" sqref="B11:F13"/>
    </sheetView>
  </sheetViews>
  <sheetFormatPr defaultRowHeight="12.75" x14ac:dyDescent="0.2"/>
  <cols>
    <col min="1" max="1" width="2" customWidth="1"/>
    <col min="2" max="2" width="7.42578125" customWidth="1"/>
    <col min="3" max="3" width="64.28515625" customWidth="1"/>
    <col min="4" max="4" width="8.7109375" customWidth="1"/>
    <col min="6" max="11" width="14.28515625" customWidth="1"/>
    <col min="12" max="12" width="10.140625" bestFit="1" customWidth="1"/>
  </cols>
  <sheetData>
    <row r="1" spans="2:16" ht="13.5" thickBo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6" ht="15.75" customHeight="1" x14ac:dyDescent="0.2">
      <c r="B2" s="36" t="s">
        <v>23</v>
      </c>
      <c r="C2" s="37"/>
      <c r="D2" s="37"/>
      <c r="E2" s="37"/>
      <c r="F2" s="37"/>
      <c r="G2" s="37"/>
      <c r="H2" s="37"/>
      <c r="I2" s="37"/>
      <c r="J2" s="37"/>
      <c r="K2" s="38"/>
    </row>
    <row r="3" spans="2:16" ht="15.75" customHeight="1" x14ac:dyDescent="0.2">
      <c r="B3" s="39"/>
      <c r="C3" s="40"/>
      <c r="D3" s="40"/>
      <c r="E3" s="40"/>
      <c r="F3" s="40"/>
      <c r="G3" s="40"/>
      <c r="H3" s="40"/>
      <c r="I3" s="40"/>
      <c r="J3" s="40"/>
      <c r="K3" s="41"/>
    </row>
    <row r="4" spans="2:16" ht="35.450000000000003" customHeight="1" thickBot="1" x14ac:dyDescent="0.25">
      <c r="B4" s="42" t="s">
        <v>24</v>
      </c>
      <c r="C4" s="43"/>
      <c r="D4" s="43"/>
      <c r="E4" s="43"/>
      <c r="F4" s="43"/>
      <c r="G4" s="43"/>
      <c r="H4" s="43"/>
      <c r="I4" s="43"/>
      <c r="J4" s="43"/>
      <c r="K4" s="44"/>
    </row>
    <row r="5" spans="2:16" ht="35.450000000000003" customHeight="1" thickBot="1" x14ac:dyDescent="0.25">
      <c r="B5" s="66" t="s">
        <v>25</v>
      </c>
      <c r="C5" s="67"/>
      <c r="D5" s="67"/>
      <c r="E5" s="67"/>
      <c r="F5" s="67"/>
      <c r="G5" s="67"/>
      <c r="H5" s="67"/>
      <c r="I5" s="67"/>
      <c r="J5" s="67"/>
      <c r="K5" s="68"/>
    </row>
    <row r="6" spans="2:16" x14ac:dyDescent="0.2">
      <c r="B6" s="24"/>
      <c r="C6" s="25"/>
      <c r="D6" s="26" t="s">
        <v>0</v>
      </c>
      <c r="E6" s="26" t="s">
        <v>1</v>
      </c>
      <c r="F6" s="26" t="s">
        <v>2</v>
      </c>
      <c r="G6" s="26" t="s">
        <v>3</v>
      </c>
      <c r="H6" s="26" t="s">
        <v>4</v>
      </c>
      <c r="I6" s="26" t="s">
        <v>5</v>
      </c>
      <c r="J6" s="26" t="s">
        <v>6</v>
      </c>
      <c r="K6" s="27" t="s">
        <v>7</v>
      </c>
    </row>
    <row r="7" spans="2:16" ht="76.5" customHeight="1" thickBot="1" x14ac:dyDescent="0.25">
      <c r="B7" s="9" t="s">
        <v>8</v>
      </c>
      <c r="C7" s="10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28" t="s">
        <v>17</v>
      </c>
      <c r="L7" s="6"/>
      <c r="M7" s="1"/>
      <c r="N7" s="1"/>
    </row>
    <row r="8" spans="2:16" ht="48" x14ac:dyDescent="0.2">
      <c r="B8" s="20">
        <v>1</v>
      </c>
      <c r="C8" s="30" t="s">
        <v>27</v>
      </c>
      <c r="D8" s="19" t="s">
        <v>20</v>
      </c>
      <c r="E8" s="19">
        <v>6</v>
      </c>
      <c r="F8" s="21"/>
      <c r="G8" s="21">
        <f>ROUND(E8*F8,2)</f>
        <v>0</v>
      </c>
      <c r="H8" s="22"/>
      <c r="I8" s="21">
        <f>ROUND(G8*H8,2)</f>
        <v>0</v>
      </c>
      <c r="J8" s="21">
        <f>ROUND(K8/E8,2)</f>
        <v>0</v>
      </c>
      <c r="K8" s="23">
        <f>ROUND(SUM(G8,I8),2)</f>
        <v>0</v>
      </c>
      <c r="L8" s="5"/>
      <c r="M8" s="1"/>
      <c r="N8" s="1"/>
    </row>
    <row r="9" spans="2:16" ht="228.75" customHeight="1" thickBot="1" x14ac:dyDescent="0.25">
      <c r="B9" s="8">
        <v>2</v>
      </c>
      <c r="C9" s="29" t="s">
        <v>28</v>
      </c>
      <c r="D9" s="7" t="s">
        <v>20</v>
      </c>
      <c r="E9" s="7">
        <v>35</v>
      </c>
      <c r="F9" s="11"/>
      <c r="G9" s="11">
        <f t="shared" ref="G9" si="0">ROUND(E9*F9,2)</f>
        <v>0</v>
      </c>
      <c r="H9" s="12"/>
      <c r="I9" s="11">
        <f t="shared" ref="I9" si="1">ROUND(G9*H9,2)</f>
        <v>0</v>
      </c>
      <c r="J9" s="11">
        <f t="shared" ref="J9:J20" si="2">ROUND(K9/E9,2)</f>
        <v>0</v>
      </c>
      <c r="K9" s="13">
        <f t="shared" ref="K9" si="3">ROUND(SUM(G9,I9),2)</f>
        <v>0</v>
      </c>
      <c r="L9" s="5"/>
      <c r="M9" s="1"/>
      <c r="N9" s="1"/>
    </row>
    <row r="10" spans="2:16" ht="19.5" customHeight="1" x14ac:dyDescent="0.2">
      <c r="B10" s="50"/>
      <c r="C10" s="50"/>
      <c r="D10" s="50"/>
      <c r="E10" s="50"/>
      <c r="F10" s="51" t="s">
        <v>18</v>
      </c>
      <c r="G10" s="52">
        <f>SUM(G8:G9)</f>
        <v>0</v>
      </c>
      <c r="H10" s="53" t="s">
        <v>21</v>
      </c>
      <c r="I10" s="53">
        <f>SUM(I8:I9)</f>
        <v>0</v>
      </c>
      <c r="J10" s="54" t="s">
        <v>22</v>
      </c>
      <c r="K10" s="55">
        <f>SUM(K8:K9)</f>
        <v>0</v>
      </c>
      <c r="L10" s="1"/>
      <c r="M10" s="1"/>
      <c r="N10" s="1"/>
      <c r="P10" s="2"/>
    </row>
    <row r="11" spans="2:16" s="3" customFormat="1" ht="21.75" customHeight="1" x14ac:dyDescent="0.2">
      <c r="B11" s="57"/>
      <c r="C11" s="58"/>
      <c r="D11" s="58"/>
      <c r="E11" s="58"/>
      <c r="F11" s="59"/>
      <c r="G11" s="56" t="s">
        <v>19</v>
      </c>
      <c r="H11" s="56"/>
      <c r="I11" s="56"/>
      <c r="J11" s="56"/>
      <c r="K11" s="56"/>
      <c r="L11" s="4"/>
      <c r="M11" s="4"/>
      <c r="N11" s="4"/>
    </row>
    <row r="12" spans="2:16" s="3" customFormat="1" ht="21" customHeight="1" x14ac:dyDescent="0.2">
      <c r="B12" s="60"/>
      <c r="C12" s="61"/>
      <c r="D12" s="61"/>
      <c r="E12" s="61"/>
      <c r="F12" s="62"/>
      <c r="G12" s="56"/>
      <c r="H12" s="56"/>
      <c r="I12" s="56"/>
      <c r="J12" s="56"/>
      <c r="K12" s="56"/>
      <c r="L12" s="4"/>
      <c r="M12" s="4"/>
      <c r="N12" s="4"/>
    </row>
    <row r="13" spans="2:16" s="3" customFormat="1" ht="48" customHeight="1" x14ac:dyDescent="0.2">
      <c r="B13" s="63"/>
      <c r="C13" s="64"/>
      <c r="D13" s="64"/>
      <c r="E13" s="64"/>
      <c r="F13" s="65"/>
      <c r="G13" s="56"/>
      <c r="H13" s="56"/>
      <c r="I13" s="56"/>
      <c r="J13" s="56"/>
      <c r="K13" s="56"/>
      <c r="L13" s="4"/>
      <c r="M13" s="4"/>
      <c r="N13" s="4"/>
    </row>
    <row r="14" spans="2:16" x14ac:dyDescent="0.2">
      <c r="B14" s="47"/>
      <c r="C14" s="48"/>
      <c r="D14" s="47"/>
      <c r="E14" s="47"/>
      <c r="F14" s="49"/>
      <c r="G14" s="49"/>
      <c r="H14" s="46"/>
      <c r="I14" s="49"/>
      <c r="J14" s="49"/>
      <c r="K14" s="49"/>
      <c r="L14" s="5"/>
      <c r="M14" s="1"/>
      <c r="N14" s="1"/>
    </row>
    <row r="15" spans="2:16" x14ac:dyDescent="0.2">
      <c r="B15" s="47"/>
      <c r="C15" s="48"/>
      <c r="D15" s="47"/>
      <c r="E15" s="47"/>
      <c r="F15" s="49"/>
      <c r="G15" s="49"/>
      <c r="H15" s="46"/>
      <c r="I15" s="49"/>
      <c r="J15" s="49"/>
      <c r="K15" s="49"/>
      <c r="L15" s="5"/>
      <c r="M15" s="1"/>
      <c r="N15" s="1"/>
    </row>
    <row r="16" spans="2:16" ht="13.5" thickBot="1" x14ac:dyDescent="0.25">
      <c r="B16" s="47"/>
      <c r="C16" s="48"/>
      <c r="D16" s="47"/>
      <c r="E16" s="47"/>
      <c r="F16" s="49"/>
      <c r="G16" s="49"/>
      <c r="H16" s="46"/>
      <c r="I16" s="49"/>
      <c r="J16" s="49"/>
      <c r="K16" s="49"/>
      <c r="L16" s="5"/>
      <c r="M16" s="1"/>
      <c r="N16" s="1"/>
    </row>
    <row r="17" spans="2:16" ht="35.25" customHeight="1" thickBot="1" x14ac:dyDescent="0.25">
      <c r="B17" s="66" t="s">
        <v>26</v>
      </c>
      <c r="C17" s="67"/>
      <c r="D17" s="67"/>
      <c r="E17" s="67"/>
      <c r="F17" s="67"/>
      <c r="G17" s="67"/>
      <c r="H17" s="67"/>
      <c r="I17" s="67"/>
      <c r="J17" s="67"/>
      <c r="K17" s="68"/>
      <c r="L17" s="5"/>
      <c r="M17" s="1"/>
      <c r="N17" s="1"/>
    </row>
    <row r="18" spans="2:16" x14ac:dyDescent="0.2">
      <c r="B18" s="24"/>
      <c r="C18" s="25"/>
      <c r="D18" s="26" t="s">
        <v>0</v>
      </c>
      <c r="E18" s="26" t="s">
        <v>1</v>
      </c>
      <c r="F18" s="26" t="s">
        <v>2</v>
      </c>
      <c r="G18" s="26" t="s">
        <v>3</v>
      </c>
      <c r="H18" s="26" t="s">
        <v>4</v>
      </c>
      <c r="I18" s="26" t="s">
        <v>5</v>
      </c>
      <c r="J18" s="26" t="s">
        <v>6</v>
      </c>
      <c r="K18" s="27" t="s">
        <v>7</v>
      </c>
      <c r="L18" s="5"/>
      <c r="M18" s="1"/>
      <c r="N18" s="1"/>
    </row>
    <row r="19" spans="2:16" ht="39" thickBot="1" x14ac:dyDescent="0.25">
      <c r="B19" s="9" t="s">
        <v>8</v>
      </c>
      <c r="C19" s="10" t="s">
        <v>9</v>
      </c>
      <c r="D19" s="10" t="s">
        <v>10</v>
      </c>
      <c r="E19" s="10" t="s">
        <v>11</v>
      </c>
      <c r="F19" s="10" t="s">
        <v>12</v>
      </c>
      <c r="G19" s="10" t="s">
        <v>13</v>
      </c>
      <c r="H19" s="10" t="s">
        <v>14</v>
      </c>
      <c r="I19" s="10" t="s">
        <v>15</v>
      </c>
      <c r="J19" s="10" t="s">
        <v>16</v>
      </c>
      <c r="K19" s="28" t="s">
        <v>17</v>
      </c>
      <c r="L19" s="5"/>
      <c r="M19" s="1"/>
      <c r="N19" s="1"/>
    </row>
    <row r="20" spans="2:16" ht="405.75" thickBot="1" x14ac:dyDescent="0.25">
      <c r="B20" s="20">
        <v>1</v>
      </c>
      <c r="C20" s="45" t="s">
        <v>29</v>
      </c>
      <c r="D20" s="19" t="s">
        <v>20</v>
      </c>
      <c r="E20" s="19">
        <v>5</v>
      </c>
      <c r="F20" s="21"/>
      <c r="G20" s="21">
        <f>ROUND(E20*F20,2)</f>
        <v>0</v>
      </c>
      <c r="H20" s="22"/>
      <c r="I20" s="21">
        <f>ROUND(G20*H20,2)</f>
        <v>0</v>
      </c>
      <c r="J20" s="21">
        <f t="shared" si="2"/>
        <v>0</v>
      </c>
      <c r="K20" s="23">
        <f>ROUND(SUM(G20,I20),2)</f>
        <v>0</v>
      </c>
      <c r="L20" s="5"/>
      <c r="M20" s="1"/>
      <c r="N20" s="1"/>
    </row>
    <row r="21" spans="2:16" ht="19.5" customHeight="1" thickBot="1" x14ac:dyDescent="0.25">
      <c r="B21" s="31"/>
      <c r="C21" s="31"/>
      <c r="D21" s="31"/>
      <c r="E21" s="31"/>
      <c r="F21" s="14" t="s">
        <v>18</v>
      </c>
      <c r="G21" s="15">
        <f>SUM(G8:G20)</f>
        <v>0</v>
      </c>
      <c r="H21" s="16" t="s">
        <v>21</v>
      </c>
      <c r="I21" s="16">
        <f>SUM(I8:I20)</f>
        <v>0</v>
      </c>
      <c r="J21" s="17" t="s">
        <v>22</v>
      </c>
      <c r="K21" s="18">
        <f>SUM(K8:K20)</f>
        <v>0</v>
      </c>
      <c r="L21" s="1"/>
      <c r="M21" s="1"/>
      <c r="N21" s="1"/>
      <c r="P21" s="2"/>
    </row>
    <row r="22" spans="2:16" s="3" customFormat="1" ht="21.75" customHeight="1" x14ac:dyDescent="0.2">
      <c r="B22" s="32"/>
      <c r="C22" s="32"/>
      <c r="D22" s="32"/>
      <c r="E22" s="32"/>
      <c r="F22" s="33"/>
      <c r="G22" s="34" t="s">
        <v>19</v>
      </c>
      <c r="H22" s="34"/>
      <c r="I22" s="34"/>
      <c r="J22" s="34"/>
      <c r="K22" s="34"/>
      <c r="L22" s="4"/>
      <c r="M22" s="4"/>
      <c r="N22" s="4"/>
    </row>
    <row r="23" spans="2:16" s="3" customFormat="1" ht="21" customHeight="1" x14ac:dyDescent="0.2">
      <c r="B23" s="32"/>
      <c r="C23" s="32"/>
      <c r="D23" s="32"/>
      <c r="E23" s="32"/>
      <c r="F23" s="32"/>
      <c r="G23" s="34"/>
      <c r="H23" s="34"/>
      <c r="I23" s="34"/>
      <c r="J23" s="34"/>
      <c r="K23" s="34"/>
      <c r="L23" s="4"/>
      <c r="M23" s="4"/>
      <c r="N23" s="4"/>
    </row>
    <row r="24" spans="2:16" s="3" customFormat="1" ht="48" customHeight="1" x14ac:dyDescent="0.2">
      <c r="B24" s="35"/>
      <c r="C24" s="35"/>
      <c r="D24" s="35"/>
      <c r="E24" s="35"/>
      <c r="F24" s="35"/>
      <c r="G24" s="34"/>
      <c r="H24" s="34"/>
      <c r="I24" s="34"/>
      <c r="J24" s="34"/>
      <c r="K24" s="34"/>
      <c r="L24" s="4"/>
      <c r="M24" s="4"/>
      <c r="N24" s="4"/>
    </row>
  </sheetData>
  <sheetProtection selectLockedCells="1" selectUnlockedCells="1"/>
  <mergeCells count="11">
    <mergeCell ref="B21:E21"/>
    <mergeCell ref="B22:F23"/>
    <mergeCell ref="G22:K24"/>
    <mergeCell ref="B24:F24"/>
    <mergeCell ref="B2:K3"/>
    <mergeCell ref="B4:K4"/>
    <mergeCell ref="B10:E10"/>
    <mergeCell ref="G11:K13"/>
    <mergeCell ref="B11:F13"/>
    <mergeCell ref="B5:K5"/>
    <mergeCell ref="B17:K17"/>
  </mergeCells>
  <pageMargins left="0.20972222222222223" right="0.19027777777777777" top="0.98402777777777772" bottom="0.98402777777777772" header="0.51180555555555551" footer="0.51180555555555551"/>
  <pageSetup paperSize="9" scale="82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</dc:creator>
  <cp:lastModifiedBy>Anna Narloch-Scharnowska</cp:lastModifiedBy>
  <cp:lastPrinted>2026-05-06T10:40:31Z</cp:lastPrinted>
  <dcterms:created xsi:type="dcterms:W3CDTF">2023-11-09T06:00:43Z</dcterms:created>
  <dcterms:modified xsi:type="dcterms:W3CDTF">2026-05-14T06:55:19Z</dcterms:modified>
</cp:coreProperties>
</file>