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3\_ZamowieniaPubliczne\PRZETARGI\ANNA SCHARNOWSKA\2025\ponizej 130 tys\14 dezynfekcja\2 Zaproszenie\"/>
    </mc:Choice>
  </mc:AlternateContent>
  <xr:revisionPtr revIDLastSave="0" documentId="13_ncr:1_{702DD97C-7EE8-47D6-8822-6F8D61357CD4}" xr6:coauthVersionLast="47" xr6:coauthVersionMax="47" xr10:uidLastSave="{00000000-0000-0000-0000-000000000000}"/>
  <bookViews>
    <workbookView xWindow="28680" yWindow="-120" windowWidth="29040" windowHeight="15720" xr2:uid="{D7C67CB2-240D-4C05-9FCF-C00F7E53D3C7}"/>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 l="1"/>
  <c r="G36" i="1"/>
  <c r="I36" i="1" s="1"/>
  <c r="K23" i="1"/>
  <c r="I23" i="1"/>
  <c r="G23" i="1"/>
  <c r="G21" i="1"/>
  <c r="I21" i="1" s="1"/>
  <c r="K21" i="1" s="1"/>
  <c r="J21" i="1" s="1"/>
  <c r="G13" i="1"/>
  <c r="I13" i="1" s="1"/>
  <c r="K13" i="1" s="1"/>
  <c r="J13" i="1" s="1"/>
  <c r="G44" i="1"/>
  <c r="I43" i="1"/>
  <c r="I44" i="1" s="1"/>
  <c r="G29" i="1"/>
  <c r="I29" i="1" s="1"/>
  <c r="K29" i="1" s="1"/>
  <c r="J29" i="1" s="1"/>
  <c r="G22" i="1"/>
  <c r="I22" i="1" s="1"/>
  <c r="K22" i="1" s="1"/>
  <c r="J22" i="1" s="1"/>
  <c r="G14" i="1"/>
  <c r="I14" i="1" s="1"/>
  <c r="K14" i="1" s="1"/>
  <c r="J14" i="1" s="1"/>
  <c r="G15" i="1" l="1"/>
  <c r="I15" i="1"/>
  <c r="K15" i="1"/>
  <c r="K43" i="1"/>
  <c r="G37" i="1"/>
  <c r="I30" i="1"/>
  <c r="K30" i="1"/>
  <c r="G30" i="1"/>
  <c r="K36" i="1"/>
  <c r="I37" i="1"/>
  <c r="G6" i="1"/>
  <c r="K44" i="1" l="1"/>
  <c r="J43" i="1"/>
  <c r="I6" i="1"/>
  <c r="G7" i="1"/>
  <c r="J36" i="1"/>
  <c r="K37" i="1"/>
  <c r="K6" i="1" l="1"/>
  <c r="I7" i="1"/>
  <c r="J6" i="1" l="1"/>
  <c r="K7" i="1"/>
</calcChain>
</file>

<file path=xl/sharedStrings.xml><?xml version="1.0" encoding="utf-8"?>
<sst xmlns="http://schemas.openxmlformats.org/spreadsheetml/2006/main" count="108" uniqueCount="32">
  <si>
    <t>L.p.</t>
  </si>
  <si>
    <t>Szczegółowy opis Przedmiotu Zamówienia</t>
  </si>
  <si>
    <t>jedn. Miary</t>
  </si>
  <si>
    <t>Wartość netto</t>
  </si>
  <si>
    <t>szt</t>
  </si>
  <si>
    <t>Wartość VAT</t>
  </si>
  <si>
    <t>Wartość brutto</t>
  </si>
  <si>
    <t>Opis oferowanego przedmiotu zamówienia, nazwa handlowa, producent, kod ean/nr katalogowy</t>
  </si>
  <si>
    <t>Ilość razem</t>
  </si>
  <si>
    <t>Cena jednostkowa netto</t>
  </si>
  <si>
    <t>Cena jednostkowa brutto</t>
  </si>
  <si>
    <t>Stawka VAT</t>
  </si>
  <si>
    <t>Razem netto</t>
  </si>
  <si>
    <t>Razem VAT</t>
  </si>
  <si>
    <t>Razem brutto</t>
  </si>
  <si>
    <t>CZĘŚĆ nr 3</t>
  </si>
  <si>
    <t>CZĘŚĆ nr 4</t>
  </si>
  <si>
    <t>CZĘŚĆ nr 5</t>
  </si>
  <si>
    <t>Formularz cenowy - Dostawa środków dezynfekcyjnych</t>
  </si>
  <si>
    <t>CZEŚĆ nr 1</t>
  </si>
  <si>
    <t>CZĘŚĆ nr 2</t>
  </si>
  <si>
    <t>DZPZ/2651/14/2025</t>
  </si>
  <si>
    <t>CZĘŚĆ nr 6</t>
  </si>
  <si>
    <t>Preparat w postaci płynu lub żelu na bazie etanolu i 2-propanolu bez zawartości chlorheksydyny, fenolu ( i jego pochodnych) przeznaczony do higienicznej i chirurgicznej dezynfekcji rąk, posiadający szerokie spektrum działania: B, Tbc,F, V (w tym HIV, HBV, HCV) Preparat zawierający glicerynę. Butelka typu – EURO. Pojemność 1000 ml.</t>
  </si>
  <si>
    <t>Preparat w formie granulatu, na bazie substancji nadtlenowych, przeznaczony do mycia oraz dezynfekcji powierzchni, wyposażenia oraz wyrobów medycznych Nie zawiera aldehydów, kwasu octowego, nadwęglanu sodu, fenolu, chloru, związków amoniowych, pochodnych guanidyny oraz nadtlenku wodoru. Aktywność rostworu do 30 godzin. Możliwość sporządzenia roztworu przy użyciu zimnej wody wodociągowej. Spektrum działania: B, F, Tbc V. Op. 900g</t>
  </si>
  <si>
    <t>op</t>
  </si>
  <si>
    <t>Preparat do manualnego mycia wstępnego sprzętu endoskopowego na bazie tenzydów, do stosowania w myjniach ultradzwiękowych, dobrze płuczący kanały endoskopu, o pojemności 5L lub w przeliczeniu z zaokrągleniem w górę  ilości jednak pojemność jednostkowa nie większa niż 5 litrów. Zamawiający wymaga dostarczenia w cenie umowy  pompek dozujących do karnistrów w ilości 30 sztuk. Sukcesywnie w dostawach na zapotrzebowanie zamawiającego.</t>
  </si>
  <si>
    <t>Wyrób medyczny, hipotoniczny roztwór do irygacji (płukania) do czyszczania i nawilżania ran, pola operacyjnego w trakcie operacji i oparzeń. Możliwość użycia do nawilżania opatrunków na rany. Zabobiega namnażaniu się bakteri G(-) oraz G(+) w tym MRSA, VRE, VRSA, ORSA, wirusów, grzybów i zarodników. pH neutralne. Nie drażniący, pH zbliżone do obojętnego. Rany przewlekłe niezależne od ich głębokości, rany ostre, operacyjne, kostne, krytycznie skolonizowane. Zawartość: kwas podchlorawy, sodu podchloryn (ppm nie mniej niż 40). Objętość 500 ml. Ważność po otwarciu minimum 60 dni.Wyrób medyczny kl II b</t>
  </si>
  <si>
    <t xml:space="preserve">Preparat bezbarwny ,sterylny, gotowy do użycia , dwuskładnikowy : kombinacja poliheksanidu 0,1% oraz betainy 0,1 %.Do każdego rodzaju ran zakażonych i niezakażonych :ran ostrych,przewlekłych,w terapii podciśnieniowej, do pielęgnacji błon śluzowych przed badaniami ginekologicznymi i cewnikowaniem,do pielęgnacji skóry wokół dostępów naczyniowych obwodowych i centralnych . Preparat w postaci roztworu a 350 ml </t>
  </si>
  <si>
    <r>
      <t xml:space="preserve">Gotowe do użycia chusteczki z włókniny poliestrowej, przeznaczone dezynfekcji powierzchni oraz wyrobów medycznych inwazyjnych i nieinwazyjnych .Stosowane do takich wyrobów medycznych jak inkubatory, sondy (w tym TEE), głowice ultradźwiękowe, endoskopy, sondy, wzierniki. Chusteczki o wymiarach min. 20 x 30 cm. Zawierające w swoim składzie min 0,06% kwas nadoctowy , nadtlenek wodoru i kwas octowy.                                                 Spektrum: Bakteriobójczy, grzybobójczy, Tbc,prątków gruźlicy, wirusobójczy: adeno, polio, polyoma SV40, norawirusa praz spor (Clostridium difficiele, Bacillus subtilis). Możliwość stosowania na oddziałach noworodkowych. Trwałośc po otwarciu min 28 dni. Wrób medyczny kl IIa. Pakowane po 50 szt 
</t>
    </r>
    <r>
      <rPr>
        <b/>
        <sz val="10"/>
        <color rgb="FFFF0000"/>
        <rFont val="Arial"/>
        <family val="2"/>
        <charset val="238"/>
      </rPr>
      <t>W przypadku innej ilości chusteczek w opakowaniu należy przeliczyć ilości.</t>
    </r>
  </si>
  <si>
    <r>
      <t>Gotowe do użycia chusteczki z włókniny poliestrowej, przeznaczone do mycia i dezynfekcji powierzchni oraz wyrobów medycznych odpornych i wrażliwych (np. monitory wyrobów medycznych, ekrany dotykowe). Bezalkoholowe l</t>
    </r>
    <r>
      <rPr>
        <sz val="10"/>
        <color rgb="FFFF0000"/>
        <rFont val="Arial"/>
        <family val="2"/>
        <charset val="238"/>
      </rPr>
      <t>ub niskoalkoholowe,</t>
    </r>
    <r>
      <rPr>
        <sz val="10"/>
        <rFont val="Arial"/>
        <family val="2"/>
        <charset val="238"/>
      </rPr>
      <t xml:space="preserve"> bezzapachowe. Zawierające w swoim składzie substancje czynne: m.in.alkil (C12-16)-chlorku dimetylobenzyloamonu (ADBAC/BKC (C12-16)), chlorek didecylodimetyloamonu (DDAC), alkil (C12-C14) chlorku etylobenzyloamonu (ADEBAC (C12-C14)). Chusteczki o wymiarach min. 20 x 20 cm. Spektrum: B, Tbc (M.Terrae), F (Candida Albicans), V (Vaccinia, BVDV, Rota, Noro). Możliwość stosowania na oddziałach noworodkowych (m.in. inkubatory) . Możliwość stosowania z aparatami diagnostycznymi,  głowicami USG, słuchawkami lekarskimi, itp.Trwałość po otwarciu 3 miesiące. Gramatura min </t>
    </r>
    <r>
      <rPr>
        <sz val="10"/>
        <color rgb="FFFF0000"/>
        <rFont val="Arial"/>
        <family val="2"/>
        <charset val="238"/>
      </rPr>
      <t>40</t>
    </r>
    <r>
      <rPr>
        <sz val="10"/>
        <rFont val="Arial"/>
        <family val="2"/>
        <charset val="238"/>
      </rPr>
      <t xml:space="preserve"> </t>
    </r>
    <r>
      <rPr>
        <strike/>
        <sz val="10"/>
        <color rgb="FFFF0000"/>
        <rFont val="Arial"/>
        <family val="2"/>
        <charset val="238"/>
      </rPr>
      <t>19</t>
    </r>
    <r>
      <rPr>
        <sz val="10"/>
        <rFont val="Arial"/>
        <family val="2"/>
        <charset val="238"/>
      </rPr>
      <t xml:space="preserve">g/m2.  pH w zakresie 5-8. Wyrób medyczny kl. IIa. Pakowane po 200 szt
</t>
    </r>
    <r>
      <rPr>
        <b/>
        <sz val="10"/>
        <color rgb="FFFF0000"/>
        <rFont val="Arial"/>
        <family val="2"/>
        <charset val="238"/>
      </rPr>
      <t>W przypadku opakowania 100 szt. należy przeliczyc ilości.</t>
    </r>
  </si>
  <si>
    <r>
      <t xml:space="preserve">Preparat mycia i dezynfekcji narzędzi i endoskopów. Płynny, w koncentracie, oparty na synergistycznym kompleksie enzymatycznym (enzymy różnych klas) oraz substancji powierzchniowo czynnych, QAC oraz pochodnej guanidyny. Nie zawierający w składzie aldehydów, fenoli, chloru, związków tlenowych, pochodnych amin. Możliwość użycia w ultradźwiękowych urządzeniach myjących. Spektrum działania: B, F, V (HIV, HBV, HCV - BVDV, Vaccinia) w czasie do 15 min. lub preparat oparty na synergistycznym kompleksie 3 enzymów, substancji powierzchniowo czynnych oraz QAC, o spektrum działania B, F (drożdże), V (HIV, HBV, HCV) 0,5% - 10 min. w stężeniu 0,5%, op 5000ml.lub preparat do mycia i dezynfekcji narzędzi i endoskopów, płyny w koncentracie, oparty na synergistycznym kompleksie enzymów różnych klas, oraz czwartorzędowych związków amoniowych i pochodnej aminowej, bez zawartości aldehydów, fenoli, chloru, związków tlenowych, do stosowania manualnego i w myciu ultradźwiękowym spektrum działania: B (EN 13727) F( EN 13624), Tbc (EN 14348) , V (Adeno Polio Noro EN 14476) w czasie do 15 minut i stężeniu 0,5%.  </t>
    </r>
    <r>
      <rPr>
        <sz val="10"/>
        <rFont val="Arial"/>
        <family val="2"/>
        <charset val="238"/>
      </rPr>
      <t>Zamawiający wymaga dostarczenia w cenie umowy  pompek dozujących do karnistrów w ilości 10 sztuk</t>
    </r>
    <r>
      <rPr>
        <sz val="10"/>
        <color rgb="FFFF0000"/>
        <rFont val="Arial"/>
        <family val="2"/>
        <charset val="238"/>
      </rPr>
      <t xml:space="preserve"> Zamawiający wymaga, aby oferowany produkt w oficjalnej dokumentacji związanej z dopuszczeniem do obrotu i użytkowaniem (certyfikat zgodności, karta charakterystyki) nie zawierał informacji o ryzyku negatywnego wpływu na funkcjonowanie układu oddechowego użytkowników będącego efektem wdychania oparów roztworu</t>
    </r>
    <r>
      <rPr>
        <sz val="10"/>
        <color rgb="FF000000"/>
        <rFont val="Arial"/>
        <family val="2"/>
        <charset val="238"/>
      </rPr>
      <t xml:space="preserve">. </t>
    </r>
    <r>
      <rPr>
        <sz val="10"/>
        <color rgb="FFFF0000"/>
        <rFont val="Arial"/>
        <family val="2"/>
        <charset val="238"/>
      </rPr>
      <t>zamawiajacy wymaga preparatu dla którego dopuszcza się kontaktu z narzedziami do 72 godzin bez negatywnego wpływu na kondycję narzedzi.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</si>
</sst>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43" formatCode="_-* #,##0.00_-;\-* #,##0.00_-;_-* &quot;-&quot;??_-;_-@_-"/>
    <numFmt numFmtId="164" formatCode="_-* #,##0.0_-;\-* #,##0.0_-;_-* \-??_-;_-@_-"/>
    <numFmt numFmtId="165" formatCode="#,##0.00\ [$zł-415];[Red]\-#,##0.00\ [$zł-415]"/>
    <numFmt numFmtId="166" formatCode="#,##0.00\ &quot;zł&quot;"/>
  </numFmts>
  <fonts count="13" x14ac:knownFonts="1">
    <font>
      <sz val="11"/>
      <color theme="1"/>
      <name val="Aptos Narrow"/>
      <family val="2"/>
      <charset val="238"/>
      <scheme val="minor"/>
    </font>
    <font>
      <sz val="11"/>
      <color theme="1"/>
      <name val="Aptos Narrow"/>
      <family val="2"/>
      <charset val="238"/>
      <scheme val="minor"/>
    </font>
    <font>
      <i/>
      <sz val="11"/>
      <color rgb="FF7F7F7F"/>
      <name val="Calibri"/>
      <family val="2"/>
      <charset val="238"/>
    </font>
    <font>
      <sz val="10"/>
      <name val="Arial CE"/>
      <family val="2"/>
      <charset val="238"/>
    </font>
    <font>
      <sz val="10"/>
      <color indexed="8"/>
      <name val="Arial"/>
      <family val="2"/>
      <charset val="238"/>
    </font>
    <font>
      <sz val="10"/>
      <name val="Arial"/>
      <family val="2"/>
      <charset val="238"/>
    </font>
    <font>
      <b/>
      <sz val="10"/>
      <name val="Arial"/>
      <family val="2"/>
      <charset val="238"/>
    </font>
    <font>
      <b/>
      <sz val="10"/>
      <color rgb="FFFF0000"/>
      <name val="Arial"/>
      <family val="2"/>
      <charset val="238"/>
    </font>
    <font>
      <sz val="10"/>
      <color rgb="FF000000"/>
      <name val="Arial"/>
      <family val="2"/>
      <charset val="238"/>
    </font>
    <font>
      <b/>
      <sz val="10"/>
      <color rgb="FF000000"/>
      <name val="Arial"/>
      <family val="2"/>
      <charset val="238"/>
    </font>
    <font>
      <sz val="10"/>
      <color theme="1"/>
      <name val="Arial"/>
      <family val="2"/>
      <charset val="238"/>
    </font>
    <font>
      <sz val="10"/>
      <color rgb="FFFF0000"/>
      <name val="Arial"/>
      <family val="2"/>
      <charset val="238"/>
    </font>
    <font>
      <strike/>
      <sz val="10"/>
      <color rgb="FFFF0000"/>
      <name val="Arial"/>
      <family val="2"/>
      <charset val="238"/>
    </font>
  </fonts>
  <fills count="7">
    <fill>
      <patternFill patternType="none"/>
    </fill>
    <fill>
      <patternFill patternType="gray125"/>
    </fill>
    <fill>
      <patternFill patternType="solid">
        <fgColor rgb="FFCCFFFF"/>
        <bgColor rgb="FFCCFFFF"/>
      </patternFill>
    </fill>
    <fill>
      <patternFill patternType="solid">
        <fgColor rgb="FFD0CECE"/>
        <bgColor rgb="FFCCCCFF"/>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Border="0" applyProtection="0"/>
    <xf numFmtId="0" fontId="3" fillId="0" borderId="0"/>
    <xf numFmtId="0" fontId="4" fillId="0" borderId="0"/>
  </cellStyleXfs>
  <cellXfs count="72">
    <xf numFmtId="0" fontId="0" fillId="0" borderId="0" xfId="0"/>
    <xf numFmtId="0" fontId="6"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1" xfId="4" applyFont="1" applyBorder="1" applyAlignment="1">
      <alignment vertical="center" wrapText="1"/>
    </xf>
    <xf numFmtId="166" fontId="5" fillId="0" borderId="8"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166" fontId="5" fillId="0" borderId="8" xfId="2" applyNumberFormat="1" applyFont="1" applyBorder="1" applyAlignment="1" applyProtection="1">
      <alignment horizontal="center" vertical="center" wrapText="1"/>
    </xf>
    <xf numFmtId="166" fontId="5" fillId="0" borderId="15" xfId="0" applyNumberFormat="1" applyFont="1" applyBorder="1" applyAlignment="1">
      <alignment horizontal="center" vertical="center"/>
    </xf>
    <xf numFmtId="166" fontId="6" fillId="0" borderId="8" xfId="0" applyNumberFormat="1" applyFont="1" applyBorder="1" applyAlignment="1">
      <alignment horizontal="center" vertical="center" wrapText="1"/>
    </xf>
    <xf numFmtId="0" fontId="5" fillId="0" borderId="8" xfId="0" applyFont="1" applyBorder="1" applyAlignment="1">
      <alignment horizontal="left" vertical="center" wrapText="1"/>
    </xf>
    <xf numFmtId="166" fontId="5" fillId="0" borderId="13"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166" fontId="5" fillId="0" borderId="13" xfId="2" applyNumberFormat="1" applyFont="1" applyBorder="1" applyAlignment="1" applyProtection="1">
      <alignment horizontal="center" vertical="center" wrapText="1"/>
    </xf>
    <xf numFmtId="166" fontId="5" fillId="0" borderId="18" xfId="0" applyNumberFormat="1" applyFont="1" applyBorder="1" applyAlignment="1">
      <alignment horizontal="center" vertical="center"/>
    </xf>
    <xf numFmtId="0" fontId="5" fillId="0" borderId="13" xfId="0" applyFont="1" applyBorder="1" applyAlignment="1">
      <alignment vertical="center" wrapText="1"/>
    </xf>
    <xf numFmtId="166" fontId="5"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166" fontId="5" fillId="0" borderId="4" xfId="2" applyNumberFormat="1" applyFont="1" applyBorder="1" applyAlignment="1" applyProtection="1">
      <alignment horizontal="center" vertical="center" wrapText="1"/>
    </xf>
    <xf numFmtId="166" fontId="5" fillId="0" borderId="19" xfId="0" applyNumberFormat="1" applyFont="1" applyBorder="1" applyAlignment="1">
      <alignment horizontal="center" vertical="center"/>
    </xf>
    <xf numFmtId="0" fontId="4" fillId="0" borderId="20" xfId="4" applyFont="1" applyBorder="1" applyAlignment="1">
      <alignment vertical="center" wrapText="1"/>
    </xf>
    <xf numFmtId="0" fontId="8" fillId="0" borderId="0" xfId="0" applyFont="1" applyAlignment="1">
      <alignment vertical="center"/>
    </xf>
    <xf numFmtId="0" fontId="9" fillId="0" borderId="0" xfId="0" applyFont="1" applyAlignment="1">
      <alignment vertical="center"/>
    </xf>
    <xf numFmtId="44" fontId="8" fillId="0" borderId="0" xfId="2" applyFont="1" applyAlignment="1">
      <alignment vertical="center"/>
    </xf>
    <xf numFmtId="0" fontId="10" fillId="0" borderId="0" xfId="0" applyFont="1"/>
    <xf numFmtId="0" fontId="6" fillId="0" borderId="0" xfId="0" applyFont="1" applyAlignment="1">
      <alignment horizontal="center" vertical="center" wrapText="1"/>
    </xf>
    <xf numFmtId="0" fontId="5" fillId="0" borderId="0" xfId="0" applyFont="1" applyAlignment="1">
      <alignment horizontal="center" vertical="center" wrapText="1"/>
    </xf>
    <xf numFmtId="165" fontId="6"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4" fontId="5" fillId="0" borderId="0" xfId="2" applyFont="1" applyBorder="1" applyAlignment="1" applyProtection="1">
      <alignment horizontal="center" vertical="center" wrapText="1"/>
    </xf>
    <xf numFmtId="9" fontId="5" fillId="0" borderId="0" xfId="0" applyNumberFormat="1" applyFont="1" applyAlignment="1">
      <alignment horizontal="center" vertical="center"/>
    </xf>
    <xf numFmtId="0" fontId="9" fillId="3" borderId="5" xfId="3" applyFont="1" applyFill="1" applyBorder="1" applyAlignment="1" applyProtection="1">
      <alignment horizontal="center" vertical="center" wrapText="1"/>
    </xf>
    <xf numFmtId="0" fontId="9" fillId="3" borderId="6" xfId="3" applyFont="1" applyFill="1" applyBorder="1" applyAlignment="1" applyProtection="1">
      <alignment horizontal="center" vertical="center" wrapText="1"/>
    </xf>
    <xf numFmtId="164" fontId="9" fillId="3" borderId="6" xfId="1" applyNumberFormat="1" applyFont="1" applyFill="1" applyBorder="1" applyAlignment="1" applyProtection="1">
      <alignment horizontal="center" vertical="center" wrapText="1"/>
    </xf>
    <xf numFmtId="44" fontId="9" fillId="3" borderId="6" xfId="2" applyFont="1" applyFill="1" applyBorder="1" applyAlignment="1" applyProtection="1">
      <alignment horizontal="center" vertical="center" wrapText="1"/>
    </xf>
    <xf numFmtId="0" fontId="9" fillId="3" borderId="17" xfId="3" applyFont="1" applyFill="1" applyBorder="1" applyAlignment="1" applyProtection="1">
      <alignment horizontal="center" vertical="center" wrapText="1"/>
    </xf>
    <xf numFmtId="165" fontId="6" fillId="5" borderId="10" xfId="0" applyNumberFormat="1" applyFont="1" applyFill="1" applyBorder="1" applyAlignment="1">
      <alignment horizontal="center" vertical="center" wrapText="1"/>
    </xf>
    <xf numFmtId="166" fontId="6" fillId="5" borderId="13" xfId="0" applyNumberFormat="1" applyFont="1" applyFill="1" applyBorder="1" applyAlignment="1">
      <alignment horizontal="center" vertical="center" wrapText="1"/>
    </xf>
    <xf numFmtId="165" fontId="6" fillId="4" borderId="13" xfId="0" applyNumberFormat="1" applyFont="1" applyFill="1" applyBorder="1" applyAlignment="1">
      <alignment horizontal="center" vertical="center" wrapText="1"/>
    </xf>
    <xf numFmtId="166" fontId="6" fillId="4" borderId="13" xfId="0" applyNumberFormat="1" applyFont="1" applyFill="1" applyBorder="1" applyAlignment="1">
      <alignment horizontal="center" vertical="center" wrapText="1"/>
    </xf>
    <xf numFmtId="44" fontId="6" fillId="6" borderId="13" xfId="2" applyFont="1" applyFill="1" applyBorder="1" applyAlignment="1" applyProtection="1">
      <alignment horizontal="center" vertical="center" wrapText="1"/>
    </xf>
    <xf numFmtId="166" fontId="6" fillId="6" borderId="18" xfId="0" applyNumberFormat="1" applyFont="1" applyFill="1" applyBorder="1" applyAlignment="1">
      <alignment horizontal="center" vertical="center"/>
    </xf>
    <xf numFmtId="0" fontId="9" fillId="3" borderId="9" xfId="3" applyFont="1" applyFill="1" applyBorder="1" applyAlignment="1" applyProtection="1">
      <alignment horizontal="center" vertical="center" wrapText="1"/>
    </xf>
    <xf numFmtId="0" fontId="9" fillId="3" borderId="12" xfId="3" applyFont="1" applyFill="1" applyBorder="1" applyAlignment="1" applyProtection="1">
      <alignment horizontal="center" vertical="center" wrapText="1"/>
    </xf>
    <xf numFmtId="164" fontId="9" fillId="3" borderId="12" xfId="1" applyNumberFormat="1" applyFont="1" applyFill="1" applyBorder="1" applyAlignment="1" applyProtection="1">
      <alignment horizontal="center" vertical="center" wrapText="1"/>
    </xf>
    <xf numFmtId="44" fontId="9" fillId="3" borderId="12" xfId="2" applyFont="1" applyFill="1" applyBorder="1" applyAlignment="1" applyProtection="1">
      <alignment horizontal="center" vertical="center" wrapText="1"/>
    </xf>
    <xf numFmtId="0" fontId="9" fillId="3" borderId="16" xfId="3" applyFont="1" applyFill="1" applyBorder="1" applyAlignment="1" applyProtection="1">
      <alignment horizontal="center" vertical="center" wrapText="1"/>
    </xf>
    <xf numFmtId="0" fontId="9" fillId="0" borderId="3" xfId="3" applyFont="1" applyBorder="1" applyAlignment="1" applyProtection="1">
      <alignment horizontal="center" vertical="center" wrapText="1"/>
    </xf>
    <xf numFmtId="0" fontId="8" fillId="0" borderId="4" xfId="3" applyFont="1" applyBorder="1" applyAlignment="1" applyProtection="1">
      <alignment horizontal="left" vertical="center" wrapText="1"/>
    </xf>
    <xf numFmtId="0" fontId="9" fillId="0" borderId="4" xfId="3" applyFont="1" applyBorder="1" applyAlignment="1" applyProtection="1">
      <alignment horizontal="center" vertical="center" wrapText="1"/>
    </xf>
    <xf numFmtId="0" fontId="9" fillId="0" borderId="4" xfId="1" applyNumberFormat="1"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165" fontId="6" fillId="0" borderId="13" xfId="0" applyNumberFormat="1" applyFont="1" applyBorder="1" applyAlignment="1">
      <alignment horizontal="center" vertical="center" wrapText="1"/>
    </xf>
    <xf numFmtId="165" fontId="6" fillId="5" borderId="9" xfId="0" applyNumberFormat="1" applyFont="1" applyFill="1" applyBorder="1" applyAlignment="1">
      <alignment horizontal="center" vertical="center" wrapText="1"/>
    </xf>
    <xf numFmtId="166" fontId="6" fillId="5" borderId="12" xfId="0" applyNumberFormat="1" applyFont="1" applyFill="1" applyBorder="1" applyAlignment="1">
      <alignment horizontal="center" vertical="center" wrapText="1"/>
    </xf>
    <xf numFmtId="165" fontId="6" fillId="4" borderId="12" xfId="0" applyNumberFormat="1" applyFont="1" applyFill="1" applyBorder="1" applyAlignment="1">
      <alignment horizontal="center" vertical="center" wrapText="1"/>
    </xf>
    <xf numFmtId="166" fontId="6" fillId="4" borderId="12" xfId="0" applyNumberFormat="1" applyFont="1" applyFill="1" applyBorder="1" applyAlignment="1">
      <alignment horizontal="center" vertical="center" wrapText="1"/>
    </xf>
    <xf numFmtId="44" fontId="6" fillId="6" borderId="12" xfId="2" applyFont="1" applyFill="1" applyBorder="1" applyAlignment="1" applyProtection="1">
      <alignment horizontal="center" vertical="center" wrapText="1"/>
    </xf>
    <xf numFmtId="166" fontId="6" fillId="6" borderId="16" xfId="0" applyNumberFormat="1" applyFont="1" applyFill="1" applyBorder="1" applyAlignment="1">
      <alignment horizontal="center" vertical="center"/>
    </xf>
    <xf numFmtId="0" fontId="8" fillId="0" borderId="21" xfId="3" applyFont="1" applyBorder="1" applyAlignment="1" applyProtection="1">
      <alignment horizontal="left" vertical="center" wrapText="1"/>
    </xf>
    <xf numFmtId="0" fontId="6"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2" xfId="0" applyFont="1" applyBorder="1" applyAlignment="1">
      <alignment horizontal="center" vertical="center" wrapText="1"/>
    </xf>
    <xf numFmtId="165" fontId="6" fillId="0" borderId="12" xfId="0" applyNumberFormat="1" applyFont="1" applyBorder="1" applyAlignment="1">
      <alignment horizontal="center" vertical="center" wrapText="1"/>
    </xf>
    <xf numFmtId="0" fontId="7" fillId="2" borderId="1"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cellXfs>
  <cellStyles count="6">
    <cellStyle name="Dziesiętny" xfId="1" builtinId="3"/>
    <cellStyle name="Excel Built-in Explanatory Text" xfId="3" xr:uid="{5FB15995-77EB-4B17-B031-5BD72718890A}"/>
    <cellStyle name="Excel Built-in Normal" xfId="5" xr:uid="{474889D6-A26A-42B1-9E73-55F6788775CA}"/>
    <cellStyle name="Normalny" xfId="0" builtinId="0"/>
    <cellStyle name="Normalny 2" xfId="4" xr:uid="{A733CBB6-685F-4CB6-8754-4BCA9D36B1B4}"/>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A543E-D50D-4CB0-B587-0B64560AAE93}">
  <sheetPr>
    <pageSetUpPr fitToPage="1"/>
  </sheetPr>
  <dimension ref="A1:K46"/>
  <sheetViews>
    <sheetView tabSelected="1" topLeftCell="A14" zoomScale="85" zoomScaleNormal="85" workbookViewId="0">
      <selection activeCell="C21" sqref="C21"/>
    </sheetView>
  </sheetViews>
  <sheetFormatPr defaultRowHeight="12.75" x14ac:dyDescent="0.2"/>
  <cols>
    <col min="1" max="1" width="9.28515625" style="21" bestFit="1" customWidth="1"/>
    <col min="2" max="2" width="49.28515625" style="21" customWidth="1"/>
    <col min="3" max="3" width="52.28515625" style="21" customWidth="1"/>
    <col min="4" max="4" width="6.42578125" style="21" bestFit="1" customWidth="1"/>
    <col min="5" max="5" width="11.42578125" style="21" customWidth="1"/>
    <col min="6" max="6" width="17.140625" style="22" customWidth="1"/>
    <col min="7" max="9" width="17.140625" style="21" customWidth="1"/>
    <col min="10" max="10" width="17.140625" style="23" customWidth="1"/>
    <col min="11" max="11" width="17.140625" style="21" customWidth="1"/>
    <col min="12" max="16384" width="9.140625" style="24"/>
  </cols>
  <sheetData>
    <row r="1" spans="1:11" x14ac:dyDescent="0.2">
      <c r="B1" s="22" t="s">
        <v>21</v>
      </c>
      <c r="C1" s="21" t="s">
        <v>18</v>
      </c>
    </row>
    <row r="3" spans="1:11" ht="13.5" thickBot="1" x14ac:dyDescent="0.25">
      <c r="A3" s="25"/>
      <c r="B3" s="26"/>
      <c r="C3" s="26"/>
      <c r="D3" s="26"/>
      <c r="E3" s="25"/>
      <c r="F3" s="27"/>
      <c r="G3" s="28"/>
      <c r="H3" s="28"/>
      <c r="I3" s="28"/>
      <c r="J3" s="29"/>
      <c r="K3" s="30"/>
    </row>
    <row r="4" spans="1:11" ht="30" customHeight="1" x14ac:dyDescent="0.2">
      <c r="A4" s="69" t="s">
        <v>19</v>
      </c>
      <c r="B4" s="70"/>
      <c r="C4" s="70"/>
      <c r="D4" s="70"/>
      <c r="E4" s="70"/>
      <c r="F4" s="70"/>
      <c r="G4" s="70"/>
      <c r="H4" s="70"/>
      <c r="I4" s="70"/>
      <c r="J4" s="70"/>
      <c r="K4" s="71"/>
    </row>
    <row r="5" spans="1:11" ht="38.25" x14ac:dyDescent="0.2">
      <c r="A5" s="31" t="s">
        <v>0</v>
      </c>
      <c r="B5" s="32" t="s">
        <v>1</v>
      </c>
      <c r="C5" s="32" t="s">
        <v>7</v>
      </c>
      <c r="D5" s="32" t="s">
        <v>2</v>
      </c>
      <c r="E5" s="33" t="s">
        <v>8</v>
      </c>
      <c r="F5" s="32" t="s">
        <v>9</v>
      </c>
      <c r="G5" s="32" t="s">
        <v>3</v>
      </c>
      <c r="H5" s="32" t="s">
        <v>11</v>
      </c>
      <c r="I5" s="32" t="s">
        <v>5</v>
      </c>
      <c r="J5" s="34" t="s">
        <v>10</v>
      </c>
      <c r="K5" s="35" t="s">
        <v>6</v>
      </c>
    </row>
    <row r="6" spans="1:11" ht="90" thickBot="1" x14ac:dyDescent="0.25">
      <c r="A6" s="1">
        <v>1</v>
      </c>
      <c r="B6" s="10" t="s">
        <v>23</v>
      </c>
      <c r="C6" s="2"/>
      <c r="D6" s="2" t="s">
        <v>4</v>
      </c>
      <c r="E6" s="3">
        <v>320</v>
      </c>
      <c r="F6" s="9"/>
      <c r="G6" s="5">
        <f t="shared" ref="G6" si="0">F6*E6</f>
        <v>0</v>
      </c>
      <c r="H6" s="6"/>
      <c r="I6" s="5">
        <f t="shared" ref="I6" si="1">H6*G6</f>
        <v>0</v>
      </c>
      <c r="J6" s="7">
        <f t="shared" ref="J6" si="2">ROUND(K6/E6,2)</f>
        <v>0</v>
      </c>
      <c r="K6" s="8">
        <f t="shared" ref="K6" si="3">I6+G6</f>
        <v>0</v>
      </c>
    </row>
    <row r="7" spans="1:11" ht="30" customHeight="1" thickBot="1" x14ac:dyDescent="0.25">
      <c r="A7" s="25"/>
      <c r="B7" s="26"/>
      <c r="C7" s="26"/>
      <c r="D7" s="26"/>
      <c r="E7" s="25"/>
      <c r="F7" s="36" t="s">
        <v>12</v>
      </c>
      <c r="G7" s="37">
        <f>SUM(G6)</f>
        <v>0</v>
      </c>
      <c r="H7" s="38" t="s">
        <v>13</v>
      </c>
      <c r="I7" s="39">
        <f>SUM(I6)</f>
        <v>0</v>
      </c>
      <c r="J7" s="40" t="s">
        <v>14</v>
      </c>
      <c r="K7" s="41">
        <f>SUM(K6)</f>
        <v>0</v>
      </c>
    </row>
    <row r="10" spans="1:11" ht="13.5" thickBot="1" x14ac:dyDescent="0.25">
      <c r="A10" s="24"/>
      <c r="B10" s="24"/>
      <c r="C10" s="24"/>
      <c r="D10" s="24"/>
      <c r="E10" s="24"/>
      <c r="F10" s="24"/>
      <c r="G10" s="24"/>
      <c r="H10" s="24"/>
      <c r="I10" s="24"/>
      <c r="J10" s="24"/>
      <c r="K10" s="24"/>
    </row>
    <row r="11" spans="1:11" ht="30" customHeight="1" thickBot="1" x14ac:dyDescent="0.25">
      <c r="A11" s="66" t="s">
        <v>20</v>
      </c>
      <c r="B11" s="67"/>
      <c r="C11" s="67"/>
      <c r="D11" s="67"/>
      <c r="E11" s="67"/>
      <c r="F11" s="67"/>
      <c r="G11" s="67"/>
      <c r="H11" s="67"/>
      <c r="I11" s="67"/>
      <c r="J11" s="67"/>
      <c r="K11" s="68"/>
    </row>
    <row r="12" spans="1:11" ht="39" thickBot="1" x14ac:dyDescent="0.25">
      <c r="A12" s="42" t="s">
        <v>0</v>
      </c>
      <c r="B12" s="43" t="s">
        <v>1</v>
      </c>
      <c r="C12" s="43" t="s">
        <v>7</v>
      </c>
      <c r="D12" s="43" t="s">
        <v>2</v>
      </c>
      <c r="E12" s="44" t="s">
        <v>8</v>
      </c>
      <c r="F12" s="43" t="s">
        <v>9</v>
      </c>
      <c r="G12" s="43" t="s">
        <v>3</v>
      </c>
      <c r="H12" s="43" t="s">
        <v>11</v>
      </c>
      <c r="I12" s="43" t="s">
        <v>5</v>
      </c>
      <c r="J12" s="45" t="s">
        <v>10</v>
      </c>
      <c r="K12" s="46" t="s">
        <v>6</v>
      </c>
    </row>
    <row r="13" spans="1:11" ht="127.5" x14ac:dyDescent="0.2">
      <c r="A13" s="47">
        <v>1</v>
      </c>
      <c r="B13" s="48" t="s">
        <v>24</v>
      </c>
      <c r="C13" s="49"/>
      <c r="D13" s="49" t="s">
        <v>4</v>
      </c>
      <c r="E13" s="50">
        <v>175</v>
      </c>
      <c r="F13" s="49"/>
      <c r="G13" s="16">
        <f t="shared" ref="G13" si="4">F13*E13</f>
        <v>0</v>
      </c>
      <c r="H13" s="17"/>
      <c r="I13" s="16">
        <f t="shared" ref="I13" si="5">H13*G13</f>
        <v>0</v>
      </c>
      <c r="J13" s="18">
        <f t="shared" ref="J13" si="6">ROUND(K13/E13,2)</f>
        <v>0</v>
      </c>
      <c r="K13" s="19">
        <f t="shared" ref="K13" si="7">I13+G13</f>
        <v>0</v>
      </c>
    </row>
    <row r="14" spans="1:11" ht="255.75" thickBot="1" x14ac:dyDescent="0.25">
      <c r="A14" s="51">
        <v>2</v>
      </c>
      <c r="B14" s="15" t="s">
        <v>30</v>
      </c>
      <c r="C14" s="52"/>
      <c r="D14" s="52" t="s">
        <v>25</v>
      </c>
      <c r="E14" s="53">
        <v>1200</v>
      </c>
      <c r="F14" s="54"/>
      <c r="G14" s="11">
        <f t="shared" ref="G14" si="8">F14*E14</f>
        <v>0</v>
      </c>
      <c r="H14" s="12"/>
      <c r="I14" s="11">
        <f t="shared" ref="I14" si="9">H14*G14</f>
        <v>0</v>
      </c>
      <c r="J14" s="13">
        <f t="shared" ref="J14" si="10">ROUND(K14/E14,2)</f>
        <v>0</v>
      </c>
      <c r="K14" s="14">
        <f t="shared" ref="K14" si="11">I14+G14</f>
        <v>0</v>
      </c>
    </row>
    <row r="15" spans="1:11" ht="30" customHeight="1" thickBot="1" x14ac:dyDescent="0.25">
      <c r="A15" s="25"/>
      <c r="B15" s="26"/>
      <c r="C15" s="26"/>
      <c r="D15" s="26"/>
      <c r="E15" s="25"/>
      <c r="F15" s="55" t="s">
        <v>12</v>
      </c>
      <c r="G15" s="56">
        <f>SUM(G13:G14)</f>
        <v>0</v>
      </c>
      <c r="H15" s="57" t="s">
        <v>13</v>
      </c>
      <c r="I15" s="58">
        <f>SUM(I13:I14)</f>
        <v>0</v>
      </c>
      <c r="J15" s="59" t="s">
        <v>14</v>
      </c>
      <c r="K15" s="60">
        <f>SUM(K13:K14)</f>
        <v>0</v>
      </c>
    </row>
    <row r="18" spans="1:11" ht="13.5" thickBot="1" x14ac:dyDescent="0.25">
      <c r="A18" s="24"/>
      <c r="B18" s="24"/>
      <c r="C18" s="24"/>
      <c r="D18" s="24"/>
      <c r="E18" s="24"/>
      <c r="F18" s="24"/>
      <c r="G18" s="24"/>
      <c r="H18" s="24"/>
      <c r="I18" s="24"/>
      <c r="J18" s="24"/>
      <c r="K18" s="24"/>
    </row>
    <row r="19" spans="1:11" ht="30" customHeight="1" thickBot="1" x14ac:dyDescent="0.25">
      <c r="A19" s="66" t="s">
        <v>15</v>
      </c>
      <c r="B19" s="67"/>
      <c r="C19" s="67"/>
      <c r="D19" s="67"/>
      <c r="E19" s="67"/>
      <c r="F19" s="67"/>
      <c r="G19" s="67"/>
      <c r="H19" s="67"/>
      <c r="I19" s="67"/>
      <c r="J19" s="67"/>
      <c r="K19" s="68"/>
    </row>
    <row r="20" spans="1:11" ht="39" thickBot="1" x14ac:dyDescent="0.25">
      <c r="A20" s="42" t="s">
        <v>0</v>
      </c>
      <c r="B20" s="43" t="s">
        <v>1</v>
      </c>
      <c r="C20" s="43" t="s">
        <v>7</v>
      </c>
      <c r="D20" s="43" t="s">
        <v>2</v>
      </c>
      <c r="E20" s="44" t="s">
        <v>8</v>
      </c>
      <c r="F20" s="43" t="s">
        <v>9</v>
      </c>
      <c r="G20" s="43" t="s">
        <v>3</v>
      </c>
      <c r="H20" s="43" t="s">
        <v>11</v>
      </c>
      <c r="I20" s="43" t="s">
        <v>5</v>
      </c>
      <c r="J20" s="45" t="s">
        <v>10</v>
      </c>
      <c r="K20" s="46" t="s">
        <v>6</v>
      </c>
    </row>
    <row r="21" spans="1:11" ht="409.5" x14ac:dyDescent="0.2">
      <c r="A21" s="47">
        <v>1</v>
      </c>
      <c r="B21" s="61" t="s">
        <v>31</v>
      </c>
      <c r="C21" s="49"/>
      <c r="D21" s="49" t="s">
        <v>4</v>
      </c>
      <c r="E21" s="50">
        <v>50</v>
      </c>
      <c r="F21" s="49"/>
      <c r="G21" s="16">
        <f t="shared" ref="G21" si="12">F21*E21</f>
        <v>0</v>
      </c>
      <c r="H21" s="17"/>
      <c r="I21" s="16">
        <f t="shared" ref="I21" si="13">H21*G21</f>
        <v>0</v>
      </c>
      <c r="J21" s="18">
        <f t="shared" ref="J21" si="14">ROUND(K21/E21,2)</f>
        <v>0</v>
      </c>
      <c r="K21" s="19">
        <f t="shared" ref="K21" si="15">I21+G21</f>
        <v>0</v>
      </c>
    </row>
    <row r="22" spans="1:11" ht="128.25" thickBot="1" x14ac:dyDescent="0.25">
      <c r="A22" s="51">
        <v>2</v>
      </c>
      <c r="B22" s="20" t="s">
        <v>26</v>
      </c>
      <c r="C22" s="52"/>
      <c r="D22" s="52" t="s">
        <v>4</v>
      </c>
      <c r="E22" s="53">
        <v>70</v>
      </c>
      <c r="F22" s="54"/>
      <c r="G22" s="11">
        <f t="shared" ref="G22" si="16">F22*E22</f>
        <v>0</v>
      </c>
      <c r="H22" s="12"/>
      <c r="I22" s="11">
        <f t="shared" ref="I22" si="17">H22*G22</f>
        <v>0</v>
      </c>
      <c r="J22" s="13">
        <f t="shared" ref="J22" si="18">ROUND(K22/E22,2)</f>
        <v>0</v>
      </c>
      <c r="K22" s="14">
        <f t="shared" ref="K22" si="19">I22+G22</f>
        <v>0</v>
      </c>
    </row>
    <row r="23" spans="1:11" ht="30" customHeight="1" thickBot="1" x14ac:dyDescent="0.25">
      <c r="A23" s="25"/>
      <c r="B23" s="26"/>
      <c r="C23" s="26"/>
      <c r="D23" s="26"/>
      <c r="E23" s="25"/>
      <c r="F23" s="55" t="s">
        <v>12</v>
      </c>
      <c r="G23" s="56">
        <f>SUM(G21:G22)</f>
        <v>0</v>
      </c>
      <c r="H23" s="57" t="s">
        <v>13</v>
      </c>
      <c r="I23" s="58">
        <f>SUM(I21:I22)</f>
        <v>0</v>
      </c>
      <c r="J23" s="59" t="s">
        <v>14</v>
      </c>
      <c r="K23" s="60">
        <f>SUM(K21:K22)</f>
        <v>0</v>
      </c>
    </row>
    <row r="26" spans="1:11" ht="13.5" thickBot="1" x14ac:dyDescent="0.25">
      <c r="A26" s="24"/>
      <c r="B26" s="24"/>
      <c r="C26" s="24"/>
      <c r="D26" s="24"/>
      <c r="E26" s="24"/>
      <c r="F26" s="24"/>
      <c r="G26" s="24"/>
      <c r="H26" s="24"/>
      <c r="I26" s="24"/>
      <c r="J26" s="24"/>
      <c r="K26" s="24"/>
    </row>
    <row r="27" spans="1:11" ht="30" customHeight="1" thickBot="1" x14ac:dyDescent="0.25">
      <c r="A27" s="66" t="s">
        <v>16</v>
      </c>
      <c r="B27" s="67"/>
      <c r="C27" s="67"/>
      <c r="D27" s="67"/>
      <c r="E27" s="67"/>
      <c r="F27" s="67"/>
      <c r="G27" s="67"/>
      <c r="H27" s="67"/>
      <c r="I27" s="67"/>
      <c r="J27" s="67"/>
      <c r="K27" s="68"/>
    </row>
    <row r="28" spans="1:11" ht="39" thickBot="1" x14ac:dyDescent="0.25">
      <c r="A28" s="42" t="s">
        <v>0</v>
      </c>
      <c r="B28" s="43" t="s">
        <v>1</v>
      </c>
      <c r="C28" s="43" t="s">
        <v>7</v>
      </c>
      <c r="D28" s="43" t="s">
        <v>2</v>
      </c>
      <c r="E28" s="44" t="s">
        <v>8</v>
      </c>
      <c r="F28" s="43" t="s">
        <v>9</v>
      </c>
      <c r="G28" s="43" t="s">
        <v>3</v>
      </c>
      <c r="H28" s="43" t="s">
        <v>11</v>
      </c>
      <c r="I28" s="43" t="s">
        <v>5</v>
      </c>
      <c r="J28" s="45" t="s">
        <v>10</v>
      </c>
      <c r="K28" s="46" t="s">
        <v>6</v>
      </c>
    </row>
    <row r="29" spans="1:11" ht="153.75" thickBot="1" x14ac:dyDescent="0.25">
      <c r="A29" s="62">
        <v>1</v>
      </c>
      <c r="B29" s="4" t="s">
        <v>27</v>
      </c>
      <c r="C29" s="63"/>
      <c r="D29" s="63" t="s">
        <v>4</v>
      </c>
      <c r="E29" s="64">
        <v>260</v>
      </c>
      <c r="F29" s="65"/>
      <c r="G29" s="5">
        <f t="shared" ref="G29" si="20">F29*E29</f>
        <v>0</v>
      </c>
      <c r="H29" s="6"/>
      <c r="I29" s="5">
        <f t="shared" ref="I29" si="21">H29*G29</f>
        <v>0</v>
      </c>
      <c r="J29" s="7">
        <f t="shared" ref="J29" si="22">ROUND(K29/E29,2)</f>
        <v>0</v>
      </c>
      <c r="K29" s="8">
        <f t="shared" ref="K29" si="23">I29+G29</f>
        <v>0</v>
      </c>
    </row>
    <row r="30" spans="1:11" ht="30" customHeight="1" thickBot="1" x14ac:dyDescent="0.25">
      <c r="A30" s="25"/>
      <c r="B30" s="26"/>
      <c r="C30" s="26"/>
      <c r="D30" s="26"/>
      <c r="E30" s="25"/>
      <c r="F30" s="55" t="s">
        <v>12</v>
      </c>
      <c r="G30" s="56">
        <f>SUM(G29)</f>
        <v>0</v>
      </c>
      <c r="H30" s="57" t="s">
        <v>13</v>
      </c>
      <c r="I30" s="58">
        <f>SUM(I29)</f>
        <v>0</v>
      </c>
      <c r="J30" s="59" t="s">
        <v>14</v>
      </c>
      <c r="K30" s="60">
        <f>SUM(K29)</f>
        <v>0</v>
      </c>
    </row>
    <row r="33" spans="1:11" ht="13.5" thickBot="1" x14ac:dyDescent="0.25">
      <c r="A33" s="24"/>
      <c r="B33" s="24"/>
      <c r="C33" s="24"/>
      <c r="D33" s="24"/>
      <c r="E33" s="24"/>
      <c r="F33" s="24"/>
      <c r="G33" s="24"/>
      <c r="H33" s="24"/>
      <c r="I33" s="24"/>
      <c r="J33" s="24"/>
      <c r="K33" s="24"/>
    </row>
    <row r="34" spans="1:11" ht="30" customHeight="1" thickBot="1" x14ac:dyDescent="0.25">
      <c r="A34" s="66" t="s">
        <v>17</v>
      </c>
      <c r="B34" s="67"/>
      <c r="C34" s="67"/>
      <c r="D34" s="67"/>
      <c r="E34" s="67"/>
      <c r="F34" s="67"/>
      <c r="G34" s="67"/>
      <c r="H34" s="67"/>
      <c r="I34" s="67"/>
      <c r="J34" s="67"/>
      <c r="K34" s="68"/>
    </row>
    <row r="35" spans="1:11" ht="39" thickBot="1" x14ac:dyDescent="0.25">
      <c r="A35" s="42" t="s">
        <v>0</v>
      </c>
      <c r="B35" s="43" t="s">
        <v>1</v>
      </c>
      <c r="C35" s="43" t="s">
        <v>7</v>
      </c>
      <c r="D35" s="43" t="s">
        <v>2</v>
      </c>
      <c r="E35" s="44" t="s">
        <v>8</v>
      </c>
      <c r="F35" s="43" t="s">
        <v>9</v>
      </c>
      <c r="G35" s="43" t="s">
        <v>3</v>
      </c>
      <c r="H35" s="43" t="s">
        <v>11</v>
      </c>
      <c r="I35" s="43" t="s">
        <v>5</v>
      </c>
      <c r="J35" s="45" t="s">
        <v>10</v>
      </c>
      <c r="K35" s="46" t="s">
        <v>6</v>
      </c>
    </row>
    <row r="36" spans="1:11" ht="115.5" thickBot="1" x14ac:dyDescent="0.25">
      <c r="A36" s="62">
        <v>1</v>
      </c>
      <c r="B36" s="4" t="s">
        <v>28</v>
      </c>
      <c r="C36" s="63"/>
      <c r="D36" s="63" t="s">
        <v>4</v>
      </c>
      <c r="E36" s="64">
        <v>552</v>
      </c>
      <c r="F36" s="65"/>
      <c r="G36" s="5">
        <f>E36*F36</f>
        <v>0</v>
      </c>
      <c r="H36" s="6"/>
      <c r="I36" s="5">
        <f t="shared" ref="I36" si="24">H36*G36</f>
        <v>0</v>
      </c>
      <c r="J36" s="7">
        <f t="shared" ref="J36" si="25">ROUND(K36/E36,2)</f>
        <v>0</v>
      </c>
      <c r="K36" s="8">
        <f t="shared" ref="K36" si="26">I36+G36</f>
        <v>0</v>
      </c>
    </row>
    <row r="37" spans="1:11" ht="30" customHeight="1" thickBot="1" x14ac:dyDescent="0.25">
      <c r="A37" s="25"/>
      <c r="B37" s="26"/>
      <c r="C37" s="26"/>
      <c r="D37" s="26"/>
      <c r="E37" s="25"/>
      <c r="F37" s="55" t="s">
        <v>12</v>
      </c>
      <c r="G37" s="56">
        <f>SUM(G36)</f>
        <v>0</v>
      </c>
      <c r="H37" s="57" t="s">
        <v>13</v>
      </c>
      <c r="I37" s="58">
        <f>SUM(I36)</f>
        <v>0</v>
      </c>
      <c r="J37" s="59" t="s">
        <v>14</v>
      </c>
      <c r="K37" s="60">
        <f>SUM(K36)</f>
        <v>0</v>
      </c>
    </row>
    <row r="40" spans="1:11" ht="13.5" thickBot="1" x14ac:dyDescent="0.25">
      <c r="A40" s="24"/>
      <c r="B40" s="24"/>
      <c r="C40" s="24"/>
      <c r="D40" s="24"/>
      <c r="E40" s="24"/>
      <c r="F40" s="24"/>
      <c r="G40" s="24"/>
      <c r="H40" s="24"/>
      <c r="I40" s="24"/>
      <c r="J40" s="24"/>
      <c r="K40" s="24"/>
    </row>
    <row r="41" spans="1:11" ht="13.5" thickBot="1" x14ac:dyDescent="0.25">
      <c r="A41" s="66" t="s">
        <v>22</v>
      </c>
      <c r="B41" s="67"/>
      <c r="C41" s="67"/>
      <c r="D41" s="67"/>
      <c r="E41" s="67"/>
      <c r="F41" s="67"/>
      <c r="G41" s="67"/>
      <c r="H41" s="67"/>
      <c r="I41" s="67"/>
      <c r="J41" s="67"/>
      <c r="K41" s="68"/>
    </row>
    <row r="42" spans="1:11" ht="39" thickBot="1" x14ac:dyDescent="0.25">
      <c r="A42" s="42" t="s">
        <v>0</v>
      </c>
      <c r="B42" s="43" t="s">
        <v>1</v>
      </c>
      <c r="C42" s="43" t="s">
        <v>7</v>
      </c>
      <c r="D42" s="43" t="s">
        <v>2</v>
      </c>
      <c r="E42" s="44" t="s">
        <v>8</v>
      </c>
      <c r="F42" s="43" t="s">
        <v>9</v>
      </c>
      <c r="G42" s="43" t="s">
        <v>3</v>
      </c>
      <c r="H42" s="43" t="s">
        <v>11</v>
      </c>
      <c r="I42" s="43" t="s">
        <v>5</v>
      </c>
      <c r="J42" s="45" t="s">
        <v>10</v>
      </c>
      <c r="K42" s="46" t="s">
        <v>6</v>
      </c>
    </row>
    <row r="43" spans="1:11" ht="204.75" thickBot="1" x14ac:dyDescent="0.25">
      <c r="A43" s="62">
        <v>1</v>
      </c>
      <c r="B43" s="4" t="s">
        <v>29</v>
      </c>
      <c r="C43" s="63"/>
      <c r="D43" s="63" t="s">
        <v>25</v>
      </c>
      <c r="E43" s="64">
        <v>560</v>
      </c>
      <c r="F43" s="65"/>
      <c r="G43" s="5">
        <f>F43*E43</f>
        <v>0</v>
      </c>
      <c r="H43" s="6"/>
      <c r="I43" s="5">
        <f t="shared" ref="I43" si="27">H43*G43</f>
        <v>0</v>
      </c>
      <c r="J43" s="7">
        <f t="shared" ref="J43" si="28">ROUND(K43/E43,2)</f>
        <v>0</v>
      </c>
      <c r="K43" s="8">
        <f t="shared" ref="K43" si="29">I43+G43</f>
        <v>0</v>
      </c>
    </row>
    <row r="44" spans="1:11" ht="13.5" thickBot="1" x14ac:dyDescent="0.25">
      <c r="A44" s="25"/>
      <c r="B44" s="26"/>
      <c r="C44" s="26"/>
      <c r="D44" s="26"/>
      <c r="E44" s="25"/>
      <c r="F44" s="55" t="s">
        <v>12</v>
      </c>
      <c r="G44" s="56">
        <f>SUM(G43)</f>
        <v>0</v>
      </c>
      <c r="H44" s="57" t="s">
        <v>13</v>
      </c>
      <c r="I44" s="58">
        <f>SUM(I43)</f>
        <v>0</v>
      </c>
      <c r="J44" s="59" t="s">
        <v>14</v>
      </c>
      <c r="K44" s="60">
        <f>SUM(K43)</f>
        <v>0</v>
      </c>
    </row>
    <row r="46" spans="1:11" x14ac:dyDescent="0.2">
      <c r="A46" s="24"/>
      <c r="B46" s="24"/>
      <c r="C46" s="24"/>
      <c r="D46" s="24"/>
      <c r="E46" s="24"/>
      <c r="F46" s="24"/>
      <c r="G46" s="24"/>
      <c r="H46" s="24"/>
      <c r="I46" s="24"/>
      <c r="J46" s="24"/>
      <c r="K46" s="24"/>
    </row>
  </sheetData>
  <mergeCells count="6">
    <mergeCell ref="A41:K41"/>
    <mergeCell ref="A4:K4"/>
    <mergeCell ref="A34:K34"/>
    <mergeCell ref="A19:K19"/>
    <mergeCell ref="A27:K27"/>
    <mergeCell ref="A11:K11"/>
  </mergeCells>
  <pageMargins left="0.7" right="0.7" top="0.75" bottom="0.75" header="0.3" footer="0.3"/>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Narloch-Scharnowska</dc:creator>
  <cp:lastModifiedBy>Beata Dela</cp:lastModifiedBy>
  <cp:lastPrinted>2024-01-23T11:51:40Z</cp:lastPrinted>
  <dcterms:created xsi:type="dcterms:W3CDTF">2024-01-23T11:17:44Z</dcterms:created>
  <dcterms:modified xsi:type="dcterms:W3CDTF">2025-02-04T13:30:12Z</dcterms:modified>
</cp:coreProperties>
</file>